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8" windowHeight="8507"/>
  </bookViews>
  <sheets>
    <sheet name="Sheet1" sheetId="1" r:id="rId1"/>
    <sheet name="Sheet2" sheetId="2" r:id="rId2"/>
  </sheets>
  <definedNames>
    <definedName name="_xlnm.Print_Area" localSheetId="0">Sheet1!$A$1:$I$21</definedName>
  </definedNames>
  <calcPr calcId="144525"/>
</workbook>
</file>

<file path=xl/sharedStrings.xml><?xml version="1.0" encoding="utf-8"?>
<sst xmlns="http://schemas.openxmlformats.org/spreadsheetml/2006/main" count="34">
  <si>
    <r>
      <t>2023</t>
    </r>
    <r>
      <rPr>
        <b/>
        <sz val="16"/>
        <color theme="1"/>
        <rFont val="宋体"/>
        <charset val="134"/>
      </rPr>
      <t>年市级粮食安全专项资金分配表</t>
    </r>
  </si>
  <si>
    <t>单位：吨、万元</t>
  </si>
  <si>
    <t>县（市、区）</t>
  </si>
  <si>
    <t>引粮入泉</t>
  </si>
  <si>
    <t>粮库规范化提升</t>
  </si>
  <si>
    <t>粮食质量安全检验
监测能力建设</t>
  </si>
  <si>
    <t>合计</t>
  </si>
  <si>
    <r>
      <rPr>
        <b/>
        <sz val="11"/>
        <rFont val="Times New Roman"/>
        <charset val="134"/>
      </rPr>
      <t>2022</t>
    </r>
    <r>
      <rPr>
        <b/>
        <sz val="11"/>
        <rFont val="宋体"/>
        <charset val="134"/>
      </rPr>
      <t>年数量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（吨）</t>
    </r>
  </si>
  <si>
    <r>
      <rPr>
        <b/>
        <sz val="11"/>
        <rFont val="Times New Roman"/>
        <charset val="134"/>
      </rPr>
      <t>2022</t>
    </r>
    <r>
      <rPr>
        <b/>
        <sz val="11"/>
        <rFont val="宋体"/>
        <charset val="134"/>
      </rPr>
      <t>年复核数量（吨）</t>
    </r>
  </si>
  <si>
    <r>
      <rPr>
        <b/>
        <sz val="11"/>
        <rFont val="Times New Roman"/>
        <charset val="134"/>
      </rPr>
      <t>补助金额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（万元）</t>
    </r>
  </si>
  <si>
    <r>
      <rPr>
        <b/>
        <sz val="11"/>
        <rFont val="Times New Roman"/>
        <charset val="134"/>
      </rPr>
      <t>项目总投资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（万元）</t>
    </r>
  </si>
  <si>
    <r>
      <t>采购项目费用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（万元）</t>
    </r>
  </si>
  <si>
    <r>
      <rPr>
        <b/>
        <sz val="11"/>
        <color theme="1"/>
        <rFont val="Times New Roman"/>
        <charset val="134"/>
      </rPr>
      <t>补助金额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</si>
  <si>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t>总合计</t>
  </si>
  <si>
    <t>泉州市储备粮油管理有限公司</t>
  </si>
  <si>
    <t>泉州市粮食与物资储备中心</t>
  </si>
  <si>
    <t>泉港区</t>
  </si>
  <si>
    <t>益海嘉里（泉州）粮油食品工业有限公司</t>
  </si>
  <si>
    <t>泉州福海粮油工业有限公司</t>
  </si>
  <si>
    <t>南安市</t>
  </si>
  <si>
    <t>南安市粮食购销公司</t>
  </si>
  <si>
    <t>福建泉州市金穗米业有限公司</t>
  </si>
  <si>
    <t>福建省南安市官桥东街米厂</t>
  </si>
  <si>
    <t>晋江市</t>
  </si>
  <si>
    <t>晋江市瑞谷仓储有限责任公司</t>
  </si>
  <si>
    <t>福建省晋江市振盛米业实业有限公司</t>
  </si>
  <si>
    <t>福建省泉州市锦丰米业有限公司</t>
  </si>
  <si>
    <t>福建顺成面业发展股份有限公司</t>
  </si>
  <si>
    <t>晋江金谷粮油有限公司</t>
  </si>
  <si>
    <t>注：引粮入泉数量为折合稻谷数。</t>
  </si>
  <si>
    <t>公路</t>
  </si>
  <si>
    <t>水路</t>
  </si>
  <si>
    <t>折算前</t>
  </si>
  <si>
    <t>折算后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</si>
</sst>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view="pageBreakPreview" zoomScale="70" zoomScaleNormal="85" zoomScaleSheetLayoutView="70" workbookViewId="0">
      <selection activeCell="K11" sqref="K11"/>
    </sheetView>
  </sheetViews>
  <sheetFormatPr defaultColWidth="9" defaultRowHeight="14.4"/>
  <cols>
    <col min="1" max="1" width="39.0462962962963" customWidth="1"/>
    <col min="2" max="2" width="14.6296296296296" customWidth="1"/>
    <col min="3" max="3" width="16" customWidth="1"/>
    <col min="4" max="9" width="14.6296296296296" customWidth="1"/>
  </cols>
  <sheetData>
    <row r="1" ht="2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3"/>
      <c r="B2" s="3"/>
      <c r="C2" s="3"/>
      <c r="D2" s="3"/>
      <c r="E2" s="3"/>
      <c r="F2" s="4"/>
      <c r="G2" s="5"/>
      <c r="H2" s="4" t="s">
        <v>1</v>
      </c>
      <c r="I2" s="5"/>
    </row>
    <row r="3" ht="34" customHeight="1" spans="1:9">
      <c r="A3" s="6" t="s">
        <v>2</v>
      </c>
      <c r="B3" s="7" t="s">
        <v>3</v>
      </c>
      <c r="C3" s="8"/>
      <c r="D3" s="9"/>
      <c r="E3" s="7" t="s">
        <v>4</v>
      </c>
      <c r="F3" s="9"/>
      <c r="G3" s="7" t="s">
        <v>5</v>
      </c>
      <c r="H3" s="8"/>
      <c r="I3" s="28" t="s">
        <v>6</v>
      </c>
    </row>
    <row r="4" ht="36" customHeight="1" spans="1:9">
      <c r="A4" s="10"/>
      <c r="B4" s="11" t="s">
        <v>7</v>
      </c>
      <c r="C4" s="11" t="s">
        <v>8</v>
      </c>
      <c r="D4" s="11" t="s">
        <v>9</v>
      </c>
      <c r="E4" s="11" t="s">
        <v>10</v>
      </c>
      <c r="F4" s="11" t="s">
        <v>9</v>
      </c>
      <c r="G4" s="12" t="s">
        <v>11</v>
      </c>
      <c r="H4" s="11" t="s">
        <v>9</v>
      </c>
      <c r="I4" s="28" t="s">
        <v>12</v>
      </c>
    </row>
    <row r="5" ht="28" customHeight="1" spans="1:10">
      <c r="A5" s="13" t="s">
        <v>13</v>
      </c>
      <c r="B5" s="14">
        <f>B8+B11+B15</f>
        <v>116080</v>
      </c>
      <c r="C5" s="14">
        <f>C8+C11+C15</f>
        <v>116080</v>
      </c>
      <c r="D5" s="15">
        <f>D8+D11+D15</f>
        <v>98.51</v>
      </c>
      <c r="E5" s="15">
        <v>443.96</v>
      </c>
      <c r="F5" s="15">
        <v>165.1</v>
      </c>
      <c r="G5" s="15">
        <f>G6+G7+G11+G15</f>
        <v>318.23</v>
      </c>
      <c r="H5" s="15">
        <f>H6+H7+H11+H15</f>
        <v>105.14</v>
      </c>
      <c r="I5" s="29">
        <f>D5+F5+H5</f>
        <v>368.75</v>
      </c>
      <c r="J5">
        <f>I6+I7+I8+I11+I15</f>
        <v>368.75</v>
      </c>
    </row>
    <row r="6" ht="28" customHeight="1" spans="1:9">
      <c r="A6" s="16" t="s">
        <v>14</v>
      </c>
      <c r="B6" s="14">
        <v>0</v>
      </c>
      <c r="C6" s="14">
        <v>0</v>
      </c>
      <c r="D6" s="14">
        <v>0</v>
      </c>
      <c r="E6" s="15">
        <v>443.96</v>
      </c>
      <c r="F6" s="15">
        <v>165.1</v>
      </c>
      <c r="G6" s="15">
        <v>40</v>
      </c>
      <c r="H6" s="15">
        <v>12</v>
      </c>
      <c r="I6" s="29">
        <f>D6+F6+H6</f>
        <v>177.1</v>
      </c>
    </row>
    <row r="7" ht="28" customHeight="1" spans="1:9">
      <c r="A7" s="16" t="s">
        <v>15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5">
        <v>193.45</v>
      </c>
      <c r="H7" s="15">
        <v>67.71</v>
      </c>
      <c r="I7" s="29">
        <f>D7+F7+H7</f>
        <v>67.71</v>
      </c>
    </row>
    <row r="8" ht="28" customHeight="1" spans="1:9">
      <c r="A8" s="17" t="s">
        <v>16</v>
      </c>
      <c r="B8" s="14">
        <f>B9+B10</f>
        <v>56951</v>
      </c>
      <c r="C8" s="14">
        <f>C9+C10</f>
        <v>56951</v>
      </c>
      <c r="D8" s="15">
        <f>D9+D10</f>
        <v>40</v>
      </c>
      <c r="E8" s="14">
        <v>0</v>
      </c>
      <c r="F8" s="14">
        <v>0</v>
      </c>
      <c r="G8" s="14">
        <v>0</v>
      </c>
      <c r="H8" s="14">
        <v>0</v>
      </c>
      <c r="I8" s="29">
        <f>D8+F8+H8</f>
        <v>40</v>
      </c>
    </row>
    <row r="9" ht="28" customHeight="1" spans="1:9">
      <c r="A9" s="18" t="s">
        <v>17</v>
      </c>
      <c r="B9" s="19">
        <v>24232</v>
      </c>
      <c r="C9" s="19">
        <v>24232</v>
      </c>
      <c r="D9" s="15">
        <v>20</v>
      </c>
      <c r="E9" s="19">
        <v>0</v>
      </c>
      <c r="F9" s="19">
        <v>0</v>
      </c>
      <c r="G9" s="19">
        <v>0</v>
      </c>
      <c r="H9" s="19">
        <v>0</v>
      </c>
      <c r="I9" s="29">
        <f t="shared" ref="I9:I24" si="0">D9+F9+H9</f>
        <v>20</v>
      </c>
    </row>
    <row r="10" ht="28" customHeight="1" spans="1:9">
      <c r="A10" s="18" t="s">
        <v>18</v>
      </c>
      <c r="B10" s="19">
        <v>32719</v>
      </c>
      <c r="C10" s="19">
        <v>32719</v>
      </c>
      <c r="D10" s="15">
        <v>20</v>
      </c>
      <c r="E10" s="19">
        <v>0</v>
      </c>
      <c r="F10" s="19">
        <v>0</v>
      </c>
      <c r="G10" s="19">
        <v>0</v>
      </c>
      <c r="H10" s="19">
        <v>0</v>
      </c>
      <c r="I10" s="29">
        <f t="shared" si="0"/>
        <v>20</v>
      </c>
    </row>
    <row r="11" ht="28" customHeight="1" spans="1:9">
      <c r="A11" s="20" t="s">
        <v>19</v>
      </c>
      <c r="B11" s="14">
        <f>B13+B14</f>
        <v>25439</v>
      </c>
      <c r="C11" s="14">
        <f>C13+C14</f>
        <v>25439</v>
      </c>
      <c r="D11" s="15">
        <f>D13+D14</f>
        <v>24.82</v>
      </c>
      <c r="E11" s="14">
        <v>0</v>
      </c>
      <c r="F11" s="14">
        <v>0</v>
      </c>
      <c r="G11" s="15">
        <v>30</v>
      </c>
      <c r="H11" s="21">
        <v>9</v>
      </c>
      <c r="I11" s="29">
        <f t="shared" si="0"/>
        <v>33.82</v>
      </c>
    </row>
    <row r="12" ht="28" customHeight="1" spans="1:9">
      <c r="A12" s="18" t="s">
        <v>20</v>
      </c>
      <c r="B12" s="22">
        <v>0</v>
      </c>
      <c r="C12" s="22">
        <v>0</v>
      </c>
      <c r="D12" s="14">
        <v>0</v>
      </c>
      <c r="E12" s="19">
        <v>0</v>
      </c>
      <c r="F12" s="19">
        <v>0</v>
      </c>
      <c r="G12" s="23">
        <v>30</v>
      </c>
      <c r="H12" s="24">
        <v>9</v>
      </c>
      <c r="I12" s="29">
        <f t="shared" si="0"/>
        <v>9</v>
      </c>
    </row>
    <row r="13" ht="28" customHeight="1" spans="1:9">
      <c r="A13" s="18" t="s">
        <v>21</v>
      </c>
      <c r="B13" s="22">
        <v>20619</v>
      </c>
      <c r="C13" s="22">
        <v>20619</v>
      </c>
      <c r="D13" s="15">
        <v>20</v>
      </c>
      <c r="E13" s="19">
        <v>0</v>
      </c>
      <c r="F13" s="19">
        <v>0</v>
      </c>
      <c r="G13" s="19">
        <v>0</v>
      </c>
      <c r="H13" s="19">
        <v>0</v>
      </c>
      <c r="I13" s="29">
        <f t="shared" si="0"/>
        <v>20</v>
      </c>
    </row>
    <row r="14" ht="28" customHeight="1" spans="1:9">
      <c r="A14" s="18" t="s">
        <v>22</v>
      </c>
      <c r="B14" s="22">
        <v>4820</v>
      </c>
      <c r="C14" s="22">
        <v>4820</v>
      </c>
      <c r="D14" s="15">
        <v>4.82</v>
      </c>
      <c r="E14" s="19">
        <v>0</v>
      </c>
      <c r="F14" s="19">
        <v>0</v>
      </c>
      <c r="G14" s="19">
        <v>0</v>
      </c>
      <c r="H14" s="19">
        <v>0</v>
      </c>
      <c r="I14" s="29">
        <f t="shared" si="0"/>
        <v>4.82</v>
      </c>
    </row>
    <row r="15" ht="28" customHeight="1" spans="1:9">
      <c r="A15" s="20" t="s">
        <v>23</v>
      </c>
      <c r="B15" s="25">
        <f>B17+B18+B19+B20</f>
        <v>33690</v>
      </c>
      <c r="C15" s="25">
        <f>C17+C18+C19+C20</f>
        <v>33690</v>
      </c>
      <c r="D15" s="21">
        <f>D17+D18+D19+D20</f>
        <v>33.69</v>
      </c>
      <c r="E15" s="14">
        <v>0</v>
      </c>
      <c r="F15" s="14">
        <v>0</v>
      </c>
      <c r="G15" s="21">
        <v>54.78</v>
      </c>
      <c r="H15" s="21">
        <v>16.43</v>
      </c>
      <c r="I15" s="29">
        <f t="shared" si="0"/>
        <v>50.12</v>
      </c>
    </row>
    <row r="16" ht="28" customHeight="1" spans="1:9">
      <c r="A16" s="18" t="s">
        <v>24</v>
      </c>
      <c r="B16" s="22">
        <v>0</v>
      </c>
      <c r="C16" s="22">
        <v>0</v>
      </c>
      <c r="D16" s="25">
        <v>0</v>
      </c>
      <c r="E16" s="19">
        <v>0</v>
      </c>
      <c r="F16" s="19">
        <v>0</v>
      </c>
      <c r="G16" s="24">
        <v>54.78</v>
      </c>
      <c r="H16" s="24">
        <v>16.43</v>
      </c>
      <c r="I16" s="29">
        <f t="shared" si="0"/>
        <v>16.43</v>
      </c>
    </row>
    <row r="17" ht="28" customHeight="1" spans="1:9">
      <c r="A17" s="18" t="s">
        <v>25</v>
      </c>
      <c r="B17" s="22">
        <v>4193</v>
      </c>
      <c r="C17" s="22">
        <v>4193</v>
      </c>
      <c r="D17" s="15">
        <v>4.19</v>
      </c>
      <c r="E17" s="19">
        <v>0</v>
      </c>
      <c r="F17" s="19">
        <v>0</v>
      </c>
      <c r="G17" s="19">
        <v>0</v>
      </c>
      <c r="H17" s="19">
        <v>0</v>
      </c>
      <c r="I17" s="29">
        <f t="shared" si="0"/>
        <v>4.19</v>
      </c>
    </row>
    <row r="18" ht="28" customHeight="1" spans="1:9">
      <c r="A18" s="18" t="s">
        <v>26</v>
      </c>
      <c r="B18" s="22">
        <v>7796</v>
      </c>
      <c r="C18" s="22">
        <v>7796</v>
      </c>
      <c r="D18" s="15">
        <v>7.8</v>
      </c>
      <c r="E18" s="19">
        <v>0</v>
      </c>
      <c r="F18" s="19">
        <v>0</v>
      </c>
      <c r="G18" s="19">
        <v>0</v>
      </c>
      <c r="H18" s="19">
        <v>0</v>
      </c>
      <c r="I18" s="29">
        <f t="shared" si="0"/>
        <v>7.8</v>
      </c>
    </row>
    <row r="19" ht="28" customHeight="1" spans="1:9">
      <c r="A19" s="18" t="s">
        <v>27</v>
      </c>
      <c r="B19" s="22">
        <v>13861</v>
      </c>
      <c r="C19" s="22">
        <v>13861</v>
      </c>
      <c r="D19" s="15">
        <v>13.86</v>
      </c>
      <c r="E19" s="19">
        <v>0</v>
      </c>
      <c r="F19" s="19">
        <v>0</v>
      </c>
      <c r="G19" s="19">
        <v>0</v>
      </c>
      <c r="H19" s="19">
        <v>0</v>
      </c>
      <c r="I19" s="29">
        <f t="shared" si="0"/>
        <v>13.86</v>
      </c>
    </row>
    <row r="20" ht="28" customHeight="1" spans="1:9">
      <c r="A20" s="18" t="s">
        <v>28</v>
      </c>
      <c r="B20" s="22">
        <v>7840</v>
      </c>
      <c r="C20" s="22">
        <v>7840</v>
      </c>
      <c r="D20" s="15">
        <v>7.84</v>
      </c>
      <c r="E20" s="19">
        <v>0</v>
      </c>
      <c r="F20" s="19">
        <v>0</v>
      </c>
      <c r="G20" s="19">
        <v>0</v>
      </c>
      <c r="H20" s="19">
        <v>0</v>
      </c>
      <c r="I20" s="29">
        <f t="shared" si="0"/>
        <v>7.84</v>
      </c>
    </row>
    <row r="21" ht="40" customHeight="1" spans="1:9">
      <c r="A21" s="26" t="s">
        <v>29</v>
      </c>
      <c r="B21" s="27"/>
      <c r="C21" s="27"/>
      <c r="D21" s="27"/>
      <c r="E21" s="27"/>
      <c r="F21" s="27"/>
      <c r="G21" s="27"/>
      <c r="H21" s="27"/>
      <c r="I21" s="27"/>
    </row>
  </sheetData>
  <mergeCells count="6">
    <mergeCell ref="A1:I1"/>
    <mergeCell ref="B3:D3"/>
    <mergeCell ref="E3:F3"/>
    <mergeCell ref="G3:H3"/>
    <mergeCell ref="A21:I21"/>
    <mergeCell ref="A3:A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F24"/>
  <sheetViews>
    <sheetView workbookViewId="0">
      <selection activeCell="L17" sqref="L17"/>
    </sheetView>
  </sheetViews>
  <sheetFormatPr defaultColWidth="9" defaultRowHeight="14.4" outlineLevelCol="5"/>
  <cols>
    <col min="4" max="6" width="12.6296296296296"/>
  </cols>
  <sheetData>
    <row r="6" spans="3:6">
      <c r="C6" s="1"/>
      <c r="D6" s="2" t="s">
        <v>30</v>
      </c>
      <c r="E6" s="2" t="s">
        <v>31</v>
      </c>
      <c r="F6" s="1"/>
    </row>
    <row r="7" spans="3:6">
      <c r="C7" s="1"/>
      <c r="D7" s="1"/>
      <c r="E7" s="1">
        <v>222.63</v>
      </c>
      <c r="F7" s="1"/>
    </row>
    <row r="8" spans="3:6">
      <c r="C8" s="1"/>
      <c r="D8" s="1"/>
      <c r="E8" s="1">
        <v>56</v>
      </c>
      <c r="F8" s="1"/>
    </row>
    <row r="9" spans="3:6">
      <c r="C9" s="1"/>
      <c r="D9" s="1"/>
      <c r="E9" s="1">
        <v>223.05</v>
      </c>
      <c r="F9" s="1"/>
    </row>
    <row r="10" spans="3:6">
      <c r="C10" s="1"/>
      <c r="D10" s="1">
        <v>2081</v>
      </c>
      <c r="E10" s="1">
        <v>82.95</v>
      </c>
      <c r="F10" s="1"/>
    </row>
    <row r="11" spans="3:6">
      <c r="C11" s="1"/>
      <c r="D11" s="1"/>
      <c r="E11" s="1">
        <v>112</v>
      </c>
      <c r="F11" s="1"/>
    </row>
    <row r="12" spans="3:6">
      <c r="C12" s="1"/>
      <c r="D12" s="1"/>
      <c r="E12" s="1">
        <v>1932</v>
      </c>
      <c r="F12" s="1"/>
    </row>
    <row r="13" spans="3:6">
      <c r="C13" s="1"/>
      <c r="D13" s="1"/>
      <c r="E13" s="1">
        <v>195.62</v>
      </c>
      <c r="F13" s="1"/>
    </row>
    <row r="14" spans="3:6">
      <c r="C14" s="1"/>
      <c r="D14" s="1"/>
      <c r="E14" s="1">
        <v>617.08</v>
      </c>
      <c r="F14" s="1"/>
    </row>
    <row r="15" spans="3:6">
      <c r="C15" s="1"/>
      <c r="D15" s="1"/>
      <c r="E15" s="1">
        <v>56</v>
      </c>
      <c r="F15" s="1"/>
    </row>
    <row r="16" spans="3:6">
      <c r="C16" s="1"/>
      <c r="D16" s="1"/>
      <c r="E16" s="1">
        <v>1852.045</v>
      </c>
      <c r="F16" s="1"/>
    </row>
    <row r="17" spans="3:6">
      <c r="C17" s="1"/>
      <c r="D17" s="1"/>
      <c r="E17" s="1">
        <v>555.05</v>
      </c>
      <c r="F17" s="1"/>
    </row>
    <row r="18" spans="3:6">
      <c r="C18" s="1"/>
      <c r="D18" s="1"/>
      <c r="E18" s="1">
        <v>2606.4</v>
      </c>
      <c r="F18" s="1"/>
    </row>
    <row r="19" spans="3:6">
      <c r="C19" s="1"/>
      <c r="D19" s="1"/>
      <c r="E19" s="1">
        <v>336</v>
      </c>
      <c r="F19" s="1"/>
    </row>
    <row r="20" spans="3:6">
      <c r="C20" s="1"/>
      <c r="D20" s="1"/>
      <c r="E20" s="1">
        <v>56</v>
      </c>
      <c r="F20" s="1"/>
    </row>
    <row r="21" spans="3:6">
      <c r="C21" s="1"/>
      <c r="D21" s="1"/>
      <c r="E21" s="1">
        <v>56</v>
      </c>
      <c r="F21" s="1"/>
    </row>
    <row r="22" spans="3:6">
      <c r="C22" s="1"/>
      <c r="D22" s="1"/>
      <c r="E22" s="1">
        <v>223.49637</v>
      </c>
      <c r="F22" s="1"/>
    </row>
    <row r="23" spans="3:6">
      <c r="C23" s="1" t="s">
        <v>32</v>
      </c>
      <c r="D23" s="1">
        <f>SUM(D6:D22)</f>
        <v>2081</v>
      </c>
      <c r="E23" s="1">
        <f>SUM(E6:E22)</f>
        <v>9182.32137</v>
      </c>
      <c r="F23" s="1">
        <f>SUM(D23:E23)</f>
        <v>11263.32137</v>
      </c>
    </row>
    <row r="24" spans="3:6">
      <c r="C24" s="1" t="s">
        <v>33</v>
      </c>
      <c r="D24" s="1">
        <f>D23/0.7</f>
        <v>2972.85714285714</v>
      </c>
      <c r="E24" s="1">
        <f>E23/0.7</f>
        <v>13117.6019571429</v>
      </c>
      <c r="F24" s="1">
        <f>SUM(D24:E24)</f>
        <v>16090.4591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zqn</cp:lastModifiedBy>
  <dcterms:created xsi:type="dcterms:W3CDTF">2021-11-05T11:44:00Z</dcterms:created>
  <dcterms:modified xsi:type="dcterms:W3CDTF">2023-12-08T02:14:23Z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ICV">
    <vt:lpwstr>25EB86CAD51448B19C45A1C91FEF5909</vt:lpwstr>
  </property>
</Properties>
</file>